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<sst xmlns="http://schemas.openxmlformats.org/spreadsheetml/2006/main" count="142" uniqueCount="91">
  <si>
    <t>№</t>
  </si>
  <si>
    <t>Кол-во</t>
  </si>
  <si>
    <t>ИСПОЛНИТЕЛЬ</t>
  </si>
  <si>
    <t>ЗАКАЗЧИК</t>
  </si>
  <si>
    <t>Куличенко О.А.</t>
  </si>
  <si>
    <t>шт</t>
  </si>
  <si>
    <t>м2</t>
  </si>
  <si>
    <t>Подметание лестничных площадок и маршей</t>
  </si>
  <si>
    <t>Мытье лестничных площадок и маршей</t>
  </si>
  <si>
    <t>Подметание асфальтированной территории</t>
  </si>
  <si>
    <t>Уборка газонов от случайного мусора</t>
  </si>
  <si>
    <t>Уборка контейнерной площадки</t>
  </si>
  <si>
    <t>Вывоз и захоронение твердых бытовых отходов</t>
  </si>
  <si>
    <t>м3</t>
  </si>
  <si>
    <t>Погрузка, вывоз и захоронение крупногабаритного мусора</t>
  </si>
  <si>
    <t>Начисление платежей за жилищные услуги</t>
  </si>
  <si>
    <t>Ведение и хранение технической и иной документации по дому</t>
  </si>
  <si>
    <t>Планирование работ по содержанию и ремонту общего имущества многоквартирного дома</t>
  </si>
  <si>
    <t>Правовая работа по обеспечению полноты сбора платежей</t>
  </si>
  <si>
    <t>Ведение лицевого счета многоквартирного дома</t>
  </si>
  <si>
    <t>Обеспечение бухгалтерского и налогового учета и отчетности</t>
  </si>
  <si>
    <t>Составление отчета об исполнении договора</t>
  </si>
  <si>
    <t>Ведение паспортного учета граждан и консультации</t>
  </si>
  <si>
    <t xml:space="preserve">г. Невинномысск                                                                                      </t>
  </si>
  <si>
    <t>Наименование</t>
  </si>
  <si>
    <t>Содержание жилья</t>
  </si>
  <si>
    <t>Наименование выполненных работ и услуг по содержанию жилья</t>
  </si>
  <si>
    <t>АДС внутридомовых электрических сетей</t>
  </si>
  <si>
    <t>АДС внутридомовых систем отопления</t>
  </si>
  <si>
    <t>АДС внутридомовых сетей канализации и водоснабжения</t>
  </si>
  <si>
    <t xml:space="preserve">Передача информации в ООО "ГРКЦ" </t>
  </si>
  <si>
    <t>Информационная работа с населением</t>
  </si>
  <si>
    <t>приемки оказанных услуг и выполненных работ по содержанию и текущему ремонту</t>
  </si>
  <si>
    <t>общего имущества в многоквартирном доме</t>
  </si>
  <si>
    <t xml:space="preserve">   1. Исполнителем предъявлены к приемке следующие оказанные на основании договора управления многоквартир-</t>
  </si>
  <si>
    <t>Ед. изм.</t>
  </si>
  <si>
    <t>Периодич-ность выполнен-ной работы (оказанной услуги)</t>
  </si>
  <si>
    <t>Цена за ед.</t>
  </si>
  <si>
    <t>Сумма, руб.</t>
  </si>
  <si>
    <t>Кол-ный показатель выполнен-ной работы (оказанной услуги)</t>
  </si>
  <si>
    <t>круглосуточно</t>
  </si>
  <si>
    <t>1 раз в месяц</t>
  </si>
  <si>
    <t>3 раза в неделю</t>
  </si>
  <si>
    <t>ежедневно</t>
  </si>
  <si>
    <t>ежемесячно</t>
  </si>
  <si>
    <t>Составление экономических и сметных расчетов стоимости работ и услуг</t>
  </si>
  <si>
    <t>Взаимодействие с органами государственной власти и местного самоуправления</t>
  </si>
  <si>
    <t xml:space="preserve">   3. Работы (услуги) выполнены (оказаны) полностью, в установленные сроки, с надлежащим качеством.</t>
  </si>
  <si>
    <t xml:space="preserve">   4. Претензий по выполнению условий Договора Стороны друг к другу не имеют.</t>
  </si>
  <si>
    <t>Справочная информация:</t>
  </si>
  <si>
    <t>Подписи сторон:</t>
  </si>
  <si>
    <t>руб.</t>
  </si>
  <si>
    <t>Итого по содержанию жилья:</t>
  </si>
  <si>
    <t>Управляющий ООО "РЭУ-3"</t>
  </si>
  <si>
    <t xml:space="preserve">и общество с ограниченной ответственностью "Ремонтно - эксплуатационный участок № 3", именуемое в дальнейшем </t>
  </si>
  <si>
    <t xml:space="preserve">"Исполнитель", в лице управляющего Куличенко Олега Александровича, действующего на основании Устава, с другой </t>
  </si>
  <si>
    <t>стороны, совместно именуемые "Стороны", составили настоящий Акт о нижеследующем:</t>
  </si>
  <si>
    <t>2 раза в неделю</t>
  </si>
  <si>
    <t>Услуги по переводу платежей абонентов за содержание жилья, текущий ремонт и целевой взнос (2% от суммы платежей)</t>
  </si>
  <si>
    <t>Печать плательщикам счетов-квитанций на оплату жилищных услуг</t>
  </si>
  <si>
    <t xml:space="preserve">   Собственники помещений в многоквартирном доме, расположенном по адресу: ул. 3 Интернационала 7, именуемые</t>
  </si>
  <si>
    <t>в дальнейшем "Заказчик", в лице председателя совета дома Брехунцова Александра Михайловича, являющегося соб-</t>
  </si>
  <si>
    <t>ственником квартиры № 91, находящейся в данном многоквартирном доме, действующего на основании решения об-</t>
  </si>
  <si>
    <t>щего собрания собственников помещений в многоквартирном доме (протокол № 2 от 30.04.2015г.), с одной стороны,</t>
  </si>
  <si>
    <t>ным домом № 30935 от 01.08.2015г. (далее - "Договор") услуги и выполненные работы по содержанию и текущему ре-</t>
  </si>
  <si>
    <t>монту общего имущества в многоквартирном доме № 7 по ул. 3 Интернационала</t>
  </si>
  <si>
    <t>Председатель совета МКД № 7 по ул. 3 Интернационала</t>
  </si>
  <si>
    <t>Брехунцов А.М.</t>
  </si>
  <si>
    <t>Очистка урн от мусора</t>
  </si>
  <si>
    <t>Акт № 1</t>
  </si>
  <si>
    <t>"31" января 2017 г.</t>
  </si>
  <si>
    <t>Снятие показаний теплосчетчика и проведение анализа</t>
  </si>
  <si>
    <t>Влажная протирка поручней лестниц</t>
  </si>
  <si>
    <t>5 раз в неделю</t>
  </si>
  <si>
    <t>1 раз в неделю</t>
  </si>
  <si>
    <t>Ведение сайтов (информационная работа в сети Интернет)</t>
  </si>
  <si>
    <t xml:space="preserve">   2. Всего за период с "01" января 2017г. по "31" января 2017г. выполнено работ (оказано услуг) на общую сумму</t>
  </si>
  <si>
    <t>Остаток средств                    на 01.01.2017г.</t>
  </si>
  <si>
    <t>Оплачено                за январь</t>
  </si>
  <si>
    <t>Выполнено работ            в январе</t>
  </si>
  <si>
    <t>Остаток средств     на 31.01.2017г.</t>
  </si>
  <si>
    <t>Посыпка песком тротуаров, входов в подъезды и контейнерной площадки во время гололеда</t>
  </si>
  <si>
    <t>15 раз</t>
  </si>
  <si>
    <t>Сдвигание свежевыпавшего снега на асфальтированной териитории (дорожка, входы в подъезды и контейнерная площадка)</t>
  </si>
  <si>
    <t>Установка дверного блока</t>
  </si>
  <si>
    <t>Электроэнергия на ОДИ по нормативу</t>
  </si>
  <si>
    <t>кВт*ч</t>
  </si>
  <si>
    <t>Холодная вода на ОДИ по нормативу</t>
  </si>
  <si>
    <t>87 011,68 (Восемьдесят семь тысяч одиннадцать) рублей 68 копеек.</t>
  </si>
  <si>
    <t xml:space="preserve">   5. Настоящий акт составлен в 2-х экземплярах, имеющих одинаковую юридическую силу, по одному для каждой из </t>
  </si>
  <si>
    <t>Сторон.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</si>
</sst>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0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NumberFormat="1" applyFill="1" applyAlignment="1">
      <alignment horizontal="left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" fontId="0" fillId="0" borderId="26" xfId="0" applyNumberFormat="1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left" vertical="center" wrapText="1"/>
    </xf>
    <xf numFmtId="0" fontId="0" fillId="0" borderId="35" xfId="0" applyNumberForma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/>
    </xf>
    <xf numFmtId="4" fontId="0" fillId="0" borderId="35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77"/>
  <sheetViews>
    <sheetView tabSelected="1" zoomScalePageLayoutView="0" workbookViewId="0" topLeftCell="A58">
      <selection activeCell="AH19" sqref="AH19"/>
    </sheetView>
  </sheetViews>
  <sheetFormatPr defaultColWidth="4" defaultRowHeight="11.25"/>
  <cols>
    <col min="1" max="2" width="3.5" style="1" customWidth="1"/>
    <col min="3" max="3" width="1.66796875" style="1" customWidth="1"/>
    <col min="4" max="15" width="3.5" style="1" customWidth="1"/>
    <col min="16" max="16" width="4.33203125" style="1" customWidth="1"/>
    <col min="17" max="18" width="3.5" style="1" customWidth="1"/>
    <col min="19" max="19" width="7.66015625" style="1" customWidth="1"/>
    <col min="20" max="20" width="3.5" style="1" customWidth="1"/>
    <col min="21" max="21" width="5.16015625" style="1" customWidth="1"/>
    <col min="22" max="22" width="5.5" style="1" customWidth="1"/>
    <col min="23" max="23" width="12.5" style="1" customWidth="1"/>
    <col min="24" max="24" width="3.5" style="1" customWidth="1"/>
    <col min="25" max="25" width="4.16015625" style="1" customWidth="1"/>
    <col min="26" max="27" width="3.5" style="1" customWidth="1"/>
    <col min="28" max="28" width="2.16015625" style="1" customWidth="1"/>
    <col min="29" max="29" width="3.83203125" style="1" customWidth="1"/>
    <col min="30" max="30" width="3.5" style="1" customWidth="1"/>
  </cols>
  <sheetData>
    <row r="1" spans="2:29" ht="15" customHeight="1">
      <c r="B1" s="28" t="s">
        <v>69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2:29" ht="15" customHeight="1">
      <c r="B2" s="29" t="s">
        <v>32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2:29" ht="15" customHeight="1">
      <c r="B3" s="29" t="s">
        <v>33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2:29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2.75" customHeight="1">
      <c r="B5" s="3" t="s">
        <v>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0" t="s">
        <v>70</v>
      </c>
      <c r="X5" s="30"/>
      <c r="Y5" s="30"/>
      <c r="Z5" s="30"/>
      <c r="AA5" s="30"/>
      <c r="AB5" s="30"/>
      <c r="AC5" s="30"/>
    </row>
    <row r="6" spans="2:29" ht="12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  <c r="Y6" s="5"/>
      <c r="Z6" s="5"/>
      <c r="AA6" s="5"/>
      <c r="AB6" s="5"/>
      <c r="AC6" s="5"/>
    </row>
    <row r="7" spans="2:29" ht="12.75" customHeight="1">
      <c r="B7" s="31" t="s">
        <v>60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2:29" ht="12.75" customHeight="1">
      <c r="B8" s="31" t="s">
        <v>61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2:29" ht="12.75" customHeight="1">
      <c r="B9" s="31" t="s">
        <v>62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2:29" ht="12.75" customHeight="1">
      <c r="B10" s="31" t="s">
        <v>63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2:29" ht="12.75" customHeight="1">
      <c r="B11" s="31" t="s">
        <v>54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2:29" ht="12.75" customHeight="1">
      <c r="B12" s="31" t="s">
        <v>55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2:29" ht="12.75" customHeight="1">
      <c r="B13" s="31" t="s">
        <v>56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2:29" ht="12.75" customHeight="1">
      <c r="B14" s="31" t="s">
        <v>34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2:29" ht="12.75" customHeight="1">
      <c r="B15" s="31" t="s">
        <v>64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2:29" ht="12.75" customHeight="1">
      <c r="B16" s="31" t="s">
        <v>65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2:29" s="1" customFormat="1" ht="12.75" customHeight="1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</row>
    <row r="18" spans="2:29" ht="12.75" customHeight="1" thickBot="1">
      <c r="B18" s="42" t="s">
        <v>0</v>
      </c>
      <c r="C18" s="42"/>
      <c r="D18" s="35" t="s">
        <v>26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 t="s">
        <v>36</v>
      </c>
      <c r="R18" s="35"/>
      <c r="S18" s="35"/>
      <c r="T18" s="32" t="s">
        <v>1</v>
      </c>
      <c r="U18" s="32"/>
      <c r="V18" s="33" t="s">
        <v>35</v>
      </c>
      <c r="W18" s="33" t="s">
        <v>39</v>
      </c>
      <c r="X18" s="38" t="s">
        <v>37</v>
      </c>
      <c r="Y18" s="39"/>
      <c r="Z18" s="37" t="s">
        <v>38</v>
      </c>
      <c r="AA18" s="37"/>
      <c r="AB18" s="37"/>
      <c r="AC18" s="37"/>
    </row>
    <row r="19" spans="2:29" ht="64.5" customHeight="1">
      <c r="B19" s="42"/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2"/>
      <c r="U19" s="32"/>
      <c r="V19" s="34"/>
      <c r="W19" s="34"/>
      <c r="X19" s="40"/>
      <c r="Y19" s="41"/>
      <c r="Z19" s="37"/>
      <c r="AA19" s="37"/>
      <c r="AB19" s="37"/>
      <c r="AC19" s="37"/>
    </row>
    <row r="20" spans="2:32" ht="24.75" customHeight="1">
      <c r="B20" s="56">
        <v>1</v>
      </c>
      <c r="C20" s="56"/>
      <c r="D20" s="57" t="s">
        <v>71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 t="s">
        <v>41</v>
      </c>
      <c r="R20" s="59"/>
      <c r="S20" s="59"/>
      <c r="T20" s="66">
        <v>1</v>
      </c>
      <c r="U20" s="66"/>
      <c r="V20" s="61" t="s">
        <v>5</v>
      </c>
      <c r="W20" s="62">
        <v>1</v>
      </c>
      <c r="X20" s="63">
        <v>70.22</v>
      </c>
      <c r="Y20" s="63"/>
      <c r="Z20" s="64">
        <f>T20*X20</f>
        <v>70.22</v>
      </c>
      <c r="AA20" s="64"/>
      <c r="AB20" s="64"/>
      <c r="AC20" s="64"/>
      <c r="AD20" s="6"/>
      <c r="AE20" s="17"/>
      <c r="AF20" s="17"/>
    </row>
    <row r="21" spans="1:32" ht="12" customHeight="1">
      <c r="A21"/>
      <c r="B21" s="56">
        <f>B20+1</f>
        <v>2</v>
      </c>
      <c r="C21" s="56"/>
      <c r="D21" s="57" t="s">
        <v>27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 t="s">
        <v>40</v>
      </c>
      <c r="R21" s="59"/>
      <c r="S21" s="59"/>
      <c r="T21" s="67">
        <v>6096</v>
      </c>
      <c r="U21" s="67"/>
      <c r="V21" s="61" t="s">
        <v>6</v>
      </c>
      <c r="W21" s="62">
        <v>1</v>
      </c>
      <c r="X21" s="63">
        <v>0.65</v>
      </c>
      <c r="Y21" s="63"/>
      <c r="Z21" s="64">
        <f>T21*X21</f>
        <v>3962.4</v>
      </c>
      <c r="AA21" s="64"/>
      <c r="AB21" s="64"/>
      <c r="AC21" s="64"/>
      <c r="AD21" s="17"/>
      <c r="AE21" s="17"/>
      <c r="AF21" s="17"/>
    </row>
    <row r="22" spans="1:32" ht="13.5" customHeight="1">
      <c r="A22"/>
      <c r="B22" s="56">
        <f aca="true" t="shared" si="0" ref="B22:B52">B21+1</f>
        <v>3</v>
      </c>
      <c r="C22" s="56"/>
      <c r="D22" s="57" t="s">
        <v>28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 t="s">
        <v>40</v>
      </c>
      <c r="R22" s="59"/>
      <c r="S22" s="59"/>
      <c r="T22" s="67">
        <f>T21</f>
        <v>6096</v>
      </c>
      <c r="U22" s="67"/>
      <c r="V22" s="61" t="s">
        <v>6</v>
      </c>
      <c r="W22" s="62">
        <v>1</v>
      </c>
      <c r="X22" s="63">
        <v>0.65</v>
      </c>
      <c r="Y22" s="63"/>
      <c r="Z22" s="64">
        <f>T22*X22</f>
        <v>3962.4</v>
      </c>
      <c r="AA22" s="64"/>
      <c r="AB22" s="64"/>
      <c r="AC22" s="64"/>
      <c r="AD22" s="17"/>
      <c r="AE22" s="17"/>
      <c r="AF22" s="17"/>
    </row>
    <row r="23" spans="1:32" ht="24.75" customHeight="1">
      <c r="A23"/>
      <c r="B23" s="56">
        <f t="shared" si="0"/>
        <v>4</v>
      </c>
      <c r="C23" s="56"/>
      <c r="D23" s="57" t="s">
        <v>29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 t="s">
        <v>40</v>
      </c>
      <c r="R23" s="59"/>
      <c r="S23" s="59"/>
      <c r="T23" s="67">
        <f>T22</f>
        <v>6096</v>
      </c>
      <c r="U23" s="67"/>
      <c r="V23" s="61" t="s">
        <v>6</v>
      </c>
      <c r="W23" s="62">
        <v>1</v>
      </c>
      <c r="X23" s="63">
        <v>0.65</v>
      </c>
      <c r="Y23" s="63"/>
      <c r="Z23" s="64">
        <f>T23*X23</f>
        <v>3962.4</v>
      </c>
      <c r="AA23" s="64"/>
      <c r="AB23" s="64"/>
      <c r="AC23" s="64"/>
      <c r="AD23" s="17"/>
      <c r="AE23" s="17"/>
      <c r="AF23" s="17"/>
    </row>
    <row r="24" spans="1:32" ht="11.25" customHeight="1">
      <c r="A24"/>
      <c r="B24" s="56">
        <f t="shared" si="0"/>
        <v>5</v>
      </c>
      <c r="C24" s="56"/>
      <c r="D24" s="57" t="s">
        <v>7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 t="s">
        <v>57</v>
      </c>
      <c r="R24" s="59"/>
      <c r="S24" s="59"/>
      <c r="T24" s="67">
        <v>556</v>
      </c>
      <c r="U24" s="67"/>
      <c r="V24" s="61" t="s">
        <v>6</v>
      </c>
      <c r="W24" s="62">
        <v>7</v>
      </c>
      <c r="X24" s="63">
        <v>1.9</v>
      </c>
      <c r="Y24" s="63"/>
      <c r="Z24" s="64">
        <f aca="true" t="shared" si="1" ref="Z24:Z34">T24*X24*W24</f>
        <v>7394.799999999999</v>
      </c>
      <c r="AA24" s="64"/>
      <c r="AB24" s="64"/>
      <c r="AC24" s="64"/>
      <c r="AD24" s="17"/>
      <c r="AE24" s="17"/>
      <c r="AF24" s="17"/>
    </row>
    <row r="25" spans="1:32" ht="11.25" customHeight="1">
      <c r="A25"/>
      <c r="B25" s="56">
        <f t="shared" si="0"/>
        <v>6</v>
      </c>
      <c r="C25" s="56"/>
      <c r="D25" s="57" t="s">
        <v>8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 t="s">
        <v>41</v>
      </c>
      <c r="R25" s="59"/>
      <c r="S25" s="59"/>
      <c r="T25" s="67">
        <v>556</v>
      </c>
      <c r="U25" s="67"/>
      <c r="V25" s="61" t="s">
        <v>6</v>
      </c>
      <c r="W25" s="62">
        <v>1</v>
      </c>
      <c r="X25" s="63">
        <v>4.14</v>
      </c>
      <c r="Y25" s="63"/>
      <c r="Z25" s="64">
        <f t="shared" si="1"/>
        <v>2301.8399999999997</v>
      </c>
      <c r="AA25" s="64"/>
      <c r="AB25" s="64"/>
      <c r="AC25" s="64"/>
      <c r="AD25" s="17"/>
      <c r="AE25" s="17"/>
      <c r="AF25" s="17"/>
    </row>
    <row r="26" spans="1:32" ht="11.25" customHeight="1">
      <c r="A26"/>
      <c r="B26" s="56">
        <f t="shared" si="0"/>
        <v>7</v>
      </c>
      <c r="C26" s="56"/>
      <c r="D26" s="57" t="s">
        <v>72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 t="s">
        <v>41</v>
      </c>
      <c r="R26" s="59"/>
      <c r="S26" s="59"/>
      <c r="T26" s="67">
        <v>122.4</v>
      </c>
      <c r="U26" s="67"/>
      <c r="V26" s="61" t="s">
        <v>6</v>
      </c>
      <c r="W26" s="62">
        <v>1</v>
      </c>
      <c r="X26" s="68">
        <v>3</v>
      </c>
      <c r="Y26" s="69"/>
      <c r="Z26" s="64">
        <f t="shared" si="1"/>
        <v>367.20000000000005</v>
      </c>
      <c r="AA26" s="64"/>
      <c r="AB26" s="64"/>
      <c r="AC26" s="64"/>
      <c r="AD26" s="17"/>
      <c r="AE26" s="17"/>
      <c r="AF26" s="17"/>
    </row>
    <row r="27" spans="1:32" ht="11.25" customHeight="1">
      <c r="A27"/>
      <c r="B27" s="56">
        <f t="shared" si="0"/>
        <v>8</v>
      </c>
      <c r="C27" s="56"/>
      <c r="D27" s="57" t="s">
        <v>9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 t="s">
        <v>73</v>
      </c>
      <c r="R27" s="59"/>
      <c r="S27" s="59"/>
      <c r="T27" s="67">
        <v>1617</v>
      </c>
      <c r="U27" s="67"/>
      <c r="V27" s="61" t="s">
        <v>6</v>
      </c>
      <c r="W27" s="62">
        <v>18</v>
      </c>
      <c r="X27" s="63">
        <v>0.3</v>
      </c>
      <c r="Y27" s="63"/>
      <c r="Z27" s="64">
        <f t="shared" si="1"/>
        <v>8731.8</v>
      </c>
      <c r="AA27" s="64"/>
      <c r="AB27" s="64"/>
      <c r="AC27" s="64"/>
      <c r="AD27" s="17"/>
      <c r="AE27" s="17"/>
      <c r="AF27" s="17"/>
    </row>
    <row r="28" spans="1:32" ht="11.25" customHeight="1">
      <c r="A28"/>
      <c r="B28" s="56">
        <f t="shared" si="0"/>
        <v>9</v>
      </c>
      <c r="C28" s="56"/>
      <c r="D28" s="57" t="s">
        <v>10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 t="s">
        <v>74</v>
      </c>
      <c r="R28" s="59"/>
      <c r="S28" s="59"/>
      <c r="T28" s="67">
        <v>3442</v>
      </c>
      <c r="U28" s="67"/>
      <c r="V28" s="61" t="s">
        <v>6</v>
      </c>
      <c r="W28" s="62">
        <v>4</v>
      </c>
      <c r="X28" s="63">
        <v>0.25</v>
      </c>
      <c r="Y28" s="63"/>
      <c r="Z28" s="64">
        <f t="shared" si="1"/>
        <v>3442</v>
      </c>
      <c r="AA28" s="64"/>
      <c r="AB28" s="64"/>
      <c r="AC28" s="64"/>
      <c r="AD28" s="17"/>
      <c r="AE28" s="17"/>
      <c r="AF28" s="17"/>
    </row>
    <row r="29" spans="1:32" ht="11.25" customHeight="1">
      <c r="A29"/>
      <c r="B29" s="56">
        <f t="shared" si="0"/>
        <v>10</v>
      </c>
      <c r="C29" s="56"/>
      <c r="D29" s="57" t="s">
        <v>11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8" t="s">
        <v>73</v>
      </c>
      <c r="R29" s="59"/>
      <c r="S29" s="59"/>
      <c r="T29" s="67">
        <v>8</v>
      </c>
      <c r="U29" s="67"/>
      <c r="V29" s="61" t="s">
        <v>6</v>
      </c>
      <c r="W29" s="62">
        <v>18</v>
      </c>
      <c r="X29" s="63">
        <v>2.37</v>
      </c>
      <c r="Y29" s="63"/>
      <c r="Z29" s="64">
        <f t="shared" si="1"/>
        <v>341.28000000000003</v>
      </c>
      <c r="AA29" s="64"/>
      <c r="AB29" s="64"/>
      <c r="AC29" s="64"/>
      <c r="AD29" s="17"/>
      <c r="AE29" s="17"/>
      <c r="AF29" s="17"/>
    </row>
    <row r="30" spans="1:32" ht="11.25" customHeight="1">
      <c r="A30"/>
      <c r="B30" s="56">
        <f t="shared" si="0"/>
        <v>11</v>
      </c>
      <c r="C30" s="56"/>
      <c r="D30" s="57" t="s">
        <v>68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 t="s">
        <v>73</v>
      </c>
      <c r="R30" s="59"/>
      <c r="S30" s="59"/>
      <c r="T30" s="66">
        <v>8</v>
      </c>
      <c r="U30" s="66"/>
      <c r="V30" s="61" t="s">
        <v>5</v>
      </c>
      <c r="W30" s="62">
        <v>18</v>
      </c>
      <c r="X30" s="63">
        <v>6</v>
      </c>
      <c r="Y30" s="63"/>
      <c r="Z30" s="64">
        <f>T30*X30*W30</f>
        <v>864</v>
      </c>
      <c r="AA30" s="64"/>
      <c r="AB30" s="64"/>
      <c r="AC30" s="64"/>
      <c r="AD30" s="17"/>
      <c r="AE30" s="17"/>
      <c r="AF30" s="17"/>
    </row>
    <row r="31" spans="1:32" ht="26.25" customHeight="1">
      <c r="A31"/>
      <c r="B31" s="56">
        <f t="shared" si="0"/>
        <v>12</v>
      </c>
      <c r="C31" s="56"/>
      <c r="D31" s="57" t="s">
        <v>81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 t="s">
        <v>82</v>
      </c>
      <c r="R31" s="59"/>
      <c r="S31" s="59"/>
      <c r="T31" s="67">
        <v>179.3</v>
      </c>
      <c r="U31" s="67"/>
      <c r="V31" s="61" t="s">
        <v>6</v>
      </c>
      <c r="W31" s="62">
        <v>5</v>
      </c>
      <c r="X31" s="63">
        <v>0.6</v>
      </c>
      <c r="Y31" s="63"/>
      <c r="Z31" s="64">
        <f>T31*X31*W31</f>
        <v>537.9</v>
      </c>
      <c r="AA31" s="64"/>
      <c r="AB31" s="64"/>
      <c r="AC31" s="64"/>
      <c r="AD31" s="17"/>
      <c r="AE31" s="17"/>
      <c r="AF31" s="17"/>
    </row>
    <row r="32" spans="1:32" ht="38.25" customHeight="1">
      <c r="A32"/>
      <c r="B32" s="56">
        <f t="shared" si="0"/>
        <v>13</v>
      </c>
      <c r="C32" s="56"/>
      <c r="D32" s="57" t="s">
        <v>83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 t="s">
        <v>82</v>
      </c>
      <c r="R32" s="59"/>
      <c r="S32" s="59"/>
      <c r="T32" s="67">
        <v>179.3</v>
      </c>
      <c r="U32" s="67"/>
      <c r="V32" s="61" t="s">
        <v>6</v>
      </c>
      <c r="W32" s="62">
        <v>5</v>
      </c>
      <c r="X32" s="63">
        <v>6</v>
      </c>
      <c r="Y32" s="63"/>
      <c r="Z32" s="64">
        <f>T32*X32*W32</f>
        <v>5379.000000000001</v>
      </c>
      <c r="AA32" s="64"/>
      <c r="AB32" s="64"/>
      <c r="AC32" s="64"/>
      <c r="AD32" s="17"/>
      <c r="AE32" s="17"/>
      <c r="AF32" s="17"/>
    </row>
    <row r="33" spans="1:32" ht="11.25" customHeight="1">
      <c r="A33"/>
      <c r="B33" s="56">
        <f t="shared" si="0"/>
        <v>14</v>
      </c>
      <c r="C33" s="56"/>
      <c r="D33" s="57" t="s">
        <v>12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 t="s">
        <v>43</v>
      </c>
      <c r="R33" s="59"/>
      <c r="S33" s="59"/>
      <c r="T33" s="70">
        <v>1.5</v>
      </c>
      <c r="U33" s="70"/>
      <c r="V33" s="61" t="s">
        <v>13</v>
      </c>
      <c r="W33" s="62">
        <v>31</v>
      </c>
      <c r="X33" s="63">
        <v>236.7</v>
      </c>
      <c r="Y33" s="63"/>
      <c r="Z33" s="64">
        <f t="shared" si="1"/>
        <v>11006.55</v>
      </c>
      <c r="AA33" s="64"/>
      <c r="AB33" s="64"/>
      <c r="AC33" s="64"/>
      <c r="AD33" s="17"/>
      <c r="AE33" s="17"/>
      <c r="AF33" s="17"/>
    </row>
    <row r="34" spans="1:32" ht="23.25" customHeight="1">
      <c r="A34"/>
      <c r="B34" s="56">
        <f t="shared" si="0"/>
        <v>15</v>
      </c>
      <c r="C34" s="56"/>
      <c r="D34" s="57" t="s">
        <v>14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 t="s">
        <v>42</v>
      </c>
      <c r="R34" s="59"/>
      <c r="S34" s="59"/>
      <c r="T34" s="70">
        <v>0.72</v>
      </c>
      <c r="U34" s="70"/>
      <c r="V34" s="61" t="s">
        <v>13</v>
      </c>
      <c r="W34" s="62">
        <v>11</v>
      </c>
      <c r="X34" s="63">
        <v>460</v>
      </c>
      <c r="Y34" s="63"/>
      <c r="Z34" s="64">
        <f t="shared" si="1"/>
        <v>3643.2</v>
      </c>
      <c r="AA34" s="64"/>
      <c r="AB34" s="64"/>
      <c r="AC34" s="64"/>
      <c r="AD34" s="17"/>
      <c r="AE34" s="17"/>
      <c r="AF34" s="17"/>
    </row>
    <row r="35" spans="1:32" ht="12.75" customHeight="1">
      <c r="A35"/>
      <c r="B35" s="56">
        <f t="shared" si="0"/>
        <v>16</v>
      </c>
      <c r="C35" s="56"/>
      <c r="D35" s="57" t="s">
        <v>15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 t="s">
        <v>41</v>
      </c>
      <c r="R35" s="59"/>
      <c r="S35" s="59"/>
      <c r="T35" s="67">
        <v>6096</v>
      </c>
      <c r="U35" s="67"/>
      <c r="V35" s="61" t="s">
        <v>6</v>
      </c>
      <c r="W35" s="62">
        <v>1</v>
      </c>
      <c r="X35" s="63">
        <v>0.4</v>
      </c>
      <c r="Y35" s="63"/>
      <c r="Z35" s="64">
        <f aca="true" t="shared" si="2" ref="Z35:Z47">T35*X35</f>
        <v>2438.4</v>
      </c>
      <c r="AA35" s="64"/>
      <c r="AB35" s="64"/>
      <c r="AC35" s="64"/>
      <c r="AD35" s="17"/>
      <c r="AE35" s="17"/>
      <c r="AF35" s="17"/>
    </row>
    <row r="36" spans="1:32" ht="24.75" customHeight="1">
      <c r="A36"/>
      <c r="B36" s="56">
        <f t="shared" si="0"/>
        <v>17</v>
      </c>
      <c r="C36" s="56"/>
      <c r="D36" s="57" t="s">
        <v>59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 t="s">
        <v>41</v>
      </c>
      <c r="R36" s="59"/>
      <c r="S36" s="59"/>
      <c r="T36" s="66">
        <v>120</v>
      </c>
      <c r="U36" s="66"/>
      <c r="V36" s="61" t="s">
        <v>5</v>
      </c>
      <c r="W36" s="62">
        <v>1</v>
      </c>
      <c r="X36" s="63">
        <v>4.5</v>
      </c>
      <c r="Y36" s="63"/>
      <c r="Z36" s="64">
        <f>T36*X36</f>
        <v>540</v>
      </c>
      <c r="AA36" s="64"/>
      <c r="AB36" s="64"/>
      <c r="AC36" s="64"/>
      <c r="AD36" s="17"/>
      <c r="AE36" s="17"/>
      <c r="AF36" s="17"/>
    </row>
    <row r="37" spans="1:32" ht="12.75" customHeight="1">
      <c r="A37"/>
      <c r="B37" s="56">
        <f t="shared" si="0"/>
        <v>18</v>
      </c>
      <c r="C37" s="56"/>
      <c r="D37" s="57" t="s">
        <v>30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 t="s">
        <v>41</v>
      </c>
      <c r="R37" s="59"/>
      <c r="S37" s="59"/>
      <c r="T37" s="67">
        <f>T35</f>
        <v>6096</v>
      </c>
      <c r="U37" s="67"/>
      <c r="V37" s="61" t="s">
        <v>6</v>
      </c>
      <c r="W37" s="62">
        <v>1</v>
      </c>
      <c r="X37" s="63">
        <v>0.05</v>
      </c>
      <c r="Y37" s="63"/>
      <c r="Z37" s="64">
        <f t="shared" si="2"/>
        <v>304.8</v>
      </c>
      <c r="AA37" s="64"/>
      <c r="AB37" s="64"/>
      <c r="AC37" s="64"/>
      <c r="AD37" s="17"/>
      <c r="AE37" s="17"/>
      <c r="AF37" s="17"/>
    </row>
    <row r="38" spans="1:32" ht="24.75" customHeight="1">
      <c r="A38"/>
      <c r="B38" s="56">
        <f t="shared" si="0"/>
        <v>19</v>
      </c>
      <c r="C38" s="56"/>
      <c r="D38" s="57" t="s">
        <v>16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 t="s">
        <v>44</v>
      </c>
      <c r="R38" s="59"/>
      <c r="S38" s="59"/>
      <c r="T38" s="67">
        <f>T37</f>
        <v>6096</v>
      </c>
      <c r="U38" s="67"/>
      <c r="V38" s="61" t="s">
        <v>6</v>
      </c>
      <c r="W38" s="62">
        <v>1</v>
      </c>
      <c r="X38" s="63">
        <v>0.2</v>
      </c>
      <c r="Y38" s="63"/>
      <c r="Z38" s="64">
        <f t="shared" si="2"/>
        <v>1219.2</v>
      </c>
      <c r="AA38" s="64"/>
      <c r="AB38" s="64"/>
      <c r="AC38" s="64"/>
      <c r="AD38" s="17"/>
      <c r="AE38" s="17"/>
      <c r="AF38" s="17"/>
    </row>
    <row r="39" spans="1:32" ht="24" customHeight="1">
      <c r="A39"/>
      <c r="B39" s="56">
        <f t="shared" si="0"/>
        <v>20</v>
      </c>
      <c r="C39" s="56"/>
      <c r="D39" s="57" t="s">
        <v>17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 t="s">
        <v>44</v>
      </c>
      <c r="R39" s="59"/>
      <c r="S39" s="59"/>
      <c r="T39" s="67">
        <f>T38</f>
        <v>6096</v>
      </c>
      <c r="U39" s="67"/>
      <c r="V39" s="61" t="s">
        <v>6</v>
      </c>
      <c r="W39" s="62">
        <v>1</v>
      </c>
      <c r="X39" s="63">
        <v>0.27</v>
      </c>
      <c r="Y39" s="63"/>
      <c r="Z39" s="64">
        <f t="shared" si="2"/>
        <v>1645.92</v>
      </c>
      <c r="AA39" s="64"/>
      <c r="AB39" s="64"/>
      <c r="AC39" s="64"/>
      <c r="AD39" s="17"/>
      <c r="AE39" s="17"/>
      <c r="AF39" s="17"/>
    </row>
    <row r="40" spans="1:32" ht="23.25" customHeight="1">
      <c r="A40"/>
      <c r="B40" s="56">
        <f t="shared" si="0"/>
        <v>21</v>
      </c>
      <c r="C40" s="56"/>
      <c r="D40" s="57" t="s">
        <v>18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 t="s">
        <v>44</v>
      </c>
      <c r="R40" s="59"/>
      <c r="S40" s="59"/>
      <c r="T40" s="67">
        <f aca="true" t="shared" si="3" ref="T40:T48">T39</f>
        <v>6096</v>
      </c>
      <c r="U40" s="67"/>
      <c r="V40" s="61" t="s">
        <v>6</v>
      </c>
      <c r="W40" s="62">
        <v>1</v>
      </c>
      <c r="X40" s="63">
        <v>0.27</v>
      </c>
      <c r="Y40" s="63"/>
      <c r="Z40" s="64">
        <f t="shared" si="2"/>
        <v>1645.92</v>
      </c>
      <c r="AA40" s="64"/>
      <c r="AB40" s="64"/>
      <c r="AC40" s="64"/>
      <c r="AD40" s="17"/>
      <c r="AE40" s="17"/>
      <c r="AF40" s="17"/>
    </row>
    <row r="41" spans="1:32" ht="24" customHeight="1">
      <c r="A41"/>
      <c r="B41" s="56">
        <f t="shared" si="0"/>
        <v>22</v>
      </c>
      <c r="C41" s="56"/>
      <c r="D41" s="57" t="s">
        <v>45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 t="s">
        <v>44</v>
      </c>
      <c r="R41" s="59"/>
      <c r="S41" s="59"/>
      <c r="T41" s="67">
        <f t="shared" si="3"/>
        <v>6096</v>
      </c>
      <c r="U41" s="67"/>
      <c r="V41" s="61" t="s">
        <v>6</v>
      </c>
      <c r="W41" s="62">
        <v>1</v>
      </c>
      <c r="X41" s="63">
        <v>0.28</v>
      </c>
      <c r="Y41" s="63"/>
      <c r="Z41" s="64">
        <f t="shared" si="2"/>
        <v>1706.88</v>
      </c>
      <c r="AA41" s="64"/>
      <c r="AB41" s="64"/>
      <c r="AC41" s="64"/>
      <c r="AD41" s="17"/>
      <c r="AE41" s="17"/>
      <c r="AF41" s="17"/>
    </row>
    <row r="42" spans="1:32" ht="11.25" customHeight="1">
      <c r="A42"/>
      <c r="B42" s="56">
        <f t="shared" si="0"/>
        <v>23</v>
      </c>
      <c r="C42" s="56"/>
      <c r="D42" s="57" t="s">
        <v>19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 t="s">
        <v>44</v>
      </c>
      <c r="R42" s="59"/>
      <c r="S42" s="59"/>
      <c r="T42" s="67">
        <f t="shared" si="3"/>
        <v>6096</v>
      </c>
      <c r="U42" s="67"/>
      <c r="V42" s="61" t="s">
        <v>6</v>
      </c>
      <c r="W42" s="62">
        <v>1</v>
      </c>
      <c r="X42" s="63">
        <v>0.25</v>
      </c>
      <c r="Y42" s="63"/>
      <c r="Z42" s="64">
        <f t="shared" si="2"/>
        <v>1524</v>
      </c>
      <c r="AA42" s="64"/>
      <c r="AB42" s="64"/>
      <c r="AC42" s="64"/>
      <c r="AD42" s="17"/>
      <c r="AE42" s="17"/>
      <c r="AF42" s="17"/>
    </row>
    <row r="43" spans="1:32" ht="12.75" customHeight="1">
      <c r="A43"/>
      <c r="B43" s="56">
        <f t="shared" si="0"/>
        <v>24</v>
      </c>
      <c r="C43" s="56"/>
      <c r="D43" s="57" t="s">
        <v>31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 t="s">
        <v>44</v>
      </c>
      <c r="R43" s="59"/>
      <c r="S43" s="59"/>
      <c r="T43" s="67">
        <f t="shared" si="3"/>
        <v>6096</v>
      </c>
      <c r="U43" s="67"/>
      <c r="V43" s="61" t="s">
        <v>6</v>
      </c>
      <c r="W43" s="62">
        <v>1</v>
      </c>
      <c r="X43" s="63">
        <v>0.27</v>
      </c>
      <c r="Y43" s="63"/>
      <c r="Z43" s="64">
        <f t="shared" si="2"/>
        <v>1645.92</v>
      </c>
      <c r="AA43" s="64"/>
      <c r="AB43" s="64"/>
      <c r="AC43" s="64"/>
      <c r="AD43" s="17"/>
      <c r="AE43" s="17"/>
      <c r="AF43" s="17"/>
    </row>
    <row r="44" spans="1:32" ht="22.5" customHeight="1">
      <c r="A44"/>
      <c r="B44" s="56">
        <f t="shared" si="0"/>
        <v>25</v>
      </c>
      <c r="C44" s="56"/>
      <c r="D44" s="57" t="s">
        <v>20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 t="s">
        <v>44</v>
      </c>
      <c r="R44" s="59"/>
      <c r="S44" s="59"/>
      <c r="T44" s="67">
        <f t="shared" si="3"/>
        <v>6096</v>
      </c>
      <c r="U44" s="67"/>
      <c r="V44" s="61" t="s">
        <v>6</v>
      </c>
      <c r="W44" s="62">
        <v>1</v>
      </c>
      <c r="X44" s="63">
        <v>0.31</v>
      </c>
      <c r="Y44" s="63"/>
      <c r="Z44" s="64">
        <f t="shared" si="2"/>
        <v>1889.76</v>
      </c>
      <c r="AA44" s="64"/>
      <c r="AB44" s="64"/>
      <c r="AC44" s="64"/>
      <c r="AD44" s="17"/>
      <c r="AE44" s="17"/>
      <c r="AF44" s="17"/>
    </row>
    <row r="45" spans="1:32" ht="11.25" customHeight="1">
      <c r="A45"/>
      <c r="B45" s="56">
        <f t="shared" si="0"/>
        <v>26</v>
      </c>
      <c r="C45" s="56"/>
      <c r="D45" s="57" t="s">
        <v>21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 t="s">
        <v>41</v>
      </c>
      <c r="R45" s="59"/>
      <c r="S45" s="59"/>
      <c r="T45" s="67">
        <f t="shared" si="3"/>
        <v>6096</v>
      </c>
      <c r="U45" s="67"/>
      <c r="V45" s="61" t="s">
        <v>6</v>
      </c>
      <c r="W45" s="62">
        <v>1</v>
      </c>
      <c r="X45" s="63">
        <v>0.28</v>
      </c>
      <c r="Y45" s="63"/>
      <c r="Z45" s="64">
        <f t="shared" si="2"/>
        <v>1706.88</v>
      </c>
      <c r="AA45" s="64"/>
      <c r="AB45" s="64"/>
      <c r="AC45" s="64"/>
      <c r="AD45" s="17"/>
      <c r="AE45" s="17"/>
      <c r="AF45" s="17"/>
    </row>
    <row r="46" spans="1:32" ht="23.25" customHeight="1">
      <c r="A46"/>
      <c r="B46" s="56">
        <f t="shared" si="0"/>
        <v>27</v>
      </c>
      <c r="C46" s="56"/>
      <c r="D46" s="57" t="s">
        <v>46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 t="s">
        <v>44</v>
      </c>
      <c r="R46" s="59"/>
      <c r="S46" s="59"/>
      <c r="T46" s="67">
        <f t="shared" si="3"/>
        <v>6096</v>
      </c>
      <c r="U46" s="67"/>
      <c r="V46" s="61" t="s">
        <v>6</v>
      </c>
      <c r="W46" s="62">
        <v>1</v>
      </c>
      <c r="X46" s="63">
        <v>0.1</v>
      </c>
      <c r="Y46" s="63"/>
      <c r="Z46" s="64">
        <f t="shared" si="2"/>
        <v>609.6</v>
      </c>
      <c r="AA46" s="64"/>
      <c r="AB46" s="64"/>
      <c r="AC46" s="64"/>
      <c r="AD46" s="17"/>
      <c r="AE46" s="17"/>
      <c r="AF46" s="17"/>
    </row>
    <row r="47" spans="1:32" ht="12.75" customHeight="1">
      <c r="A47"/>
      <c r="B47" s="56">
        <f t="shared" si="0"/>
        <v>28</v>
      </c>
      <c r="C47" s="56"/>
      <c r="D47" s="57" t="s">
        <v>22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 t="s">
        <v>44</v>
      </c>
      <c r="R47" s="59"/>
      <c r="S47" s="59"/>
      <c r="T47" s="67">
        <f t="shared" si="3"/>
        <v>6096</v>
      </c>
      <c r="U47" s="67"/>
      <c r="V47" s="61" t="s">
        <v>6</v>
      </c>
      <c r="W47" s="62">
        <v>1</v>
      </c>
      <c r="X47" s="63">
        <v>0.25</v>
      </c>
      <c r="Y47" s="63"/>
      <c r="Z47" s="64">
        <f t="shared" si="2"/>
        <v>1524</v>
      </c>
      <c r="AA47" s="64"/>
      <c r="AB47" s="64"/>
      <c r="AC47" s="64"/>
      <c r="AD47" s="17"/>
      <c r="AE47" s="17"/>
      <c r="AF47" s="17"/>
    </row>
    <row r="48" spans="1:32" ht="24.75" customHeight="1">
      <c r="A48"/>
      <c r="B48" s="56">
        <f t="shared" si="0"/>
        <v>29</v>
      </c>
      <c r="C48" s="56"/>
      <c r="D48" s="57" t="s">
        <v>75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 t="s">
        <v>44</v>
      </c>
      <c r="R48" s="59"/>
      <c r="S48" s="59"/>
      <c r="T48" s="67">
        <f t="shared" si="3"/>
        <v>6096</v>
      </c>
      <c r="U48" s="67"/>
      <c r="V48" s="61" t="s">
        <v>6</v>
      </c>
      <c r="W48" s="62">
        <v>1</v>
      </c>
      <c r="X48" s="63">
        <v>0.25</v>
      </c>
      <c r="Y48" s="63"/>
      <c r="Z48" s="64">
        <f>T48*X48</f>
        <v>1524</v>
      </c>
      <c r="AA48" s="64"/>
      <c r="AB48" s="64"/>
      <c r="AC48" s="64"/>
      <c r="AD48" s="17"/>
      <c r="AE48" s="17"/>
      <c r="AF48" s="17"/>
    </row>
    <row r="49" spans="1:32" ht="35.25" customHeight="1">
      <c r="A49"/>
      <c r="B49" s="56">
        <f t="shared" si="0"/>
        <v>30</v>
      </c>
      <c r="C49" s="56"/>
      <c r="D49" s="71" t="s">
        <v>58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2" t="s">
        <v>44</v>
      </c>
      <c r="R49" s="73"/>
      <c r="S49" s="73"/>
      <c r="T49" s="74">
        <v>130344.26</v>
      </c>
      <c r="U49" s="74"/>
      <c r="V49" s="61" t="s">
        <v>51</v>
      </c>
      <c r="W49" s="62">
        <v>1</v>
      </c>
      <c r="X49" s="63">
        <v>0.02</v>
      </c>
      <c r="Y49" s="63"/>
      <c r="Z49" s="64">
        <f>T49*X49</f>
        <v>2606.8852</v>
      </c>
      <c r="AA49" s="64"/>
      <c r="AB49" s="64"/>
      <c r="AC49" s="64"/>
      <c r="AD49" s="17"/>
      <c r="AE49" s="17"/>
      <c r="AF49" s="17"/>
    </row>
    <row r="50" spans="1:32" ht="14.25" customHeight="1">
      <c r="A50"/>
      <c r="B50" s="56">
        <f t="shared" si="0"/>
        <v>31</v>
      </c>
      <c r="C50" s="56"/>
      <c r="D50" s="57" t="s">
        <v>85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 t="s">
        <v>44</v>
      </c>
      <c r="R50" s="59"/>
      <c r="S50" s="59"/>
      <c r="T50" s="60">
        <v>1596</v>
      </c>
      <c r="U50" s="60"/>
      <c r="V50" s="61" t="s">
        <v>86</v>
      </c>
      <c r="W50" s="62">
        <v>1</v>
      </c>
      <c r="X50" s="63">
        <v>4.16</v>
      </c>
      <c r="Y50" s="63"/>
      <c r="Z50" s="64">
        <f>T50*X50</f>
        <v>6639.360000000001</v>
      </c>
      <c r="AA50" s="64"/>
      <c r="AB50" s="64"/>
      <c r="AC50" s="64"/>
      <c r="AD50" s="17"/>
      <c r="AE50" s="17"/>
      <c r="AF50" s="17"/>
    </row>
    <row r="51" spans="1:32" ht="13.5" customHeight="1">
      <c r="A51"/>
      <c r="B51" s="56">
        <f t="shared" si="0"/>
        <v>32</v>
      </c>
      <c r="C51" s="56"/>
      <c r="D51" s="57" t="s">
        <v>87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 t="s">
        <v>44</v>
      </c>
      <c r="R51" s="59"/>
      <c r="S51" s="59"/>
      <c r="T51" s="65">
        <v>32.248</v>
      </c>
      <c r="U51" s="65"/>
      <c r="V51" s="61" t="s">
        <v>13</v>
      </c>
      <c r="W51" s="62">
        <v>1</v>
      </c>
      <c r="X51" s="63">
        <v>22.11</v>
      </c>
      <c r="Y51" s="63"/>
      <c r="Z51" s="64">
        <f>T51*X51</f>
        <v>713.0032799999999</v>
      </c>
      <c r="AA51" s="64"/>
      <c r="AB51" s="64"/>
      <c r="AC51" s="64"/>
      <c r="AD51" s="17"/>
      <c r="AE51" s="17"/>
      <c r="AF51" s="17"/>
    </row>
    <row r="52" spans="1:32" ht="12.75" customHeight="1" thickBot="1">
      <c r="A52"/>
      <c r="B52" s="56">
        <f t="shared" si="0"/>
        <v>33</v>
      </c>
      <c r="C52" s="56"/>
      <c r="D52" s="75" t="s">
        <v>84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6">
        <v>1160.16</v>
      </c>
      <c r="AA52" s="76"/>
      <c r="AB52" s="76"/>
      <c r="AC52" s="77"/>
      <c r="AD52" s="17"/>
      <c r="AE52" s="17"/>
      <c r="AF52" s="17"/>
    </row>
    <row r="53" spans="2:32" s="1" customFormat="1" ht="13.5" customHeight="1" thickBot="1">
      <c r="B53" s="46" t="s">
        <v>52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24">
        <f>Z21+Z22+Z23+Z24+Z25+Z27+Z28+Z29+Z33+Z34+Z35+Z37+Z38+Z39+Z40+Z41+Z42+Z43+Z44+Z45+Z46+Z47+Z49+Z20+Z30+Z36+Z52+Z51+Z50+Z48+Z32+Z31+Z26</f>
        <v>87011.67847999999</v>
      </c>
      <c r="AA53" s="25"/>
      <c r="AB53" s="25"/>
      <c r="AC53" s="26"/>
      <c r="AD53" s="6"/>
      <c r="AE53" s="6"/>
      <c r="AF53" s="6"/>
    </row>
    <row r="54" spans="2:32" ht="1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7"/>
      <c r="Z54" s="19"/>
      <c r="AA54" s="19"/>
      <c r="AB54" s="19"/>
      <c r="AC54" s="19"/>
      <c r="AD54" s="6"/>
      <c r="AE54" s="17"/>
      <c r="AF54" s="17"/>
    </row>
    <row r="55" spans="2:32" ht="12">
      <c r="B55" s="18" t="s">
        <v>76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6"/>
      <c r="AE55" s="17"/>
      <c r="AF55" s="17"/>
    </row>
    <row r="56" spans="2:32" ht="12">
      <c r="B56" s="18" t="s">
        <v>88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6"/>
      <c r="AE56" s="17"/>
      <c r="AF56" s="17"/>
    </row>
    <row r="57" spans="2:32" ht="12" customHeight="1">
      <c r="B57" s="18" t="s">
        <v>47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6"/>
      <c r="AE57" s="17"/>
      <c r="AF57" s="17"/>
    </row>
    <row r="58" spans="2:32" ht="12" customHeight="1">
      <c r="B58" s="18" t="s">
        <v>48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6"/>
      <c r="AE58" s="17"/>
      <c r="AF58" s="17"/>
    </row>
    <row r="59" spans="2:32" ht="12" customHeight="1">
      <c r="B59" s="18" t="s">
        <v>89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6"/>
      <c r="AE59" s="17"/>
      <c r="AF59" s="17"/>
    </row>
    <row r="60" spans="2:32" ht="12" customHeight="1">
      <c r="B60" s="18" t="s">
        <v>90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6"/>
      <c r="AE60" s="17"/>
      <c r="AF60" s="17"/>
    </row>
    <row r="61" spans="2:32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6"/>
      <c r="AE61" s="17"/>
      <c r="AF61" s="17"/>
    </row>
    <row r="62" spans="2:32" ht="12" customHeight="1">
      <c r="B62" s="45" t="s">
        <v>49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6"/>
      <c r="AE62" s="17"/>
      <c r="AF62" s="17"/>
    </row>
    <row r="63" spans="2:32" ht="12" customHeight="1" thickBo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6"/>
      <c r="AE63" s="17"/>
      <c r="AF63" s="17"/>
    </row>
    <row r="64" spans="2:32" ht="27.75" customHeight="1">
      <c r="B64" s="43" t="s">
        <v>0</v>
      </c>
      <c r="C64" s="44"/>
      <c r="D64" s="51" t="s">
        <v>24</v>
      </c>
      <c r="E64" s="51"/>
      <c r="F64" s="51"/>
      <c r="G64" s="51"/>
      <c r="H64" s="51"/>
      <c r="I64" s="51" t="s">
        <v>77</v>
      </c>
      <c r="J64" s="51"/>
      <c r="K64" s="51"/>
      <c r="L64" s="51"/>
      <c r="M64" s="51"/>
      <c r="N64" s="51"/>
      <c r="O64" s="51"/>
      <c r="P64" s="51"/>
      <c r="Q64" s="51" t="s">
        <v>78</v>
      </c>
      <c r="R64" s="51"/>
      <c r="S64" s="51"/>
      <c r="T64" s="51"/>
      <c r="U64" s="51" t="s">
        <v>79</v>
      </c>
      <c r="V64" s="51"/>
      <c r="W64" s="51"/>
      <c r="X64" s="51" t="s">
        <v>80</v>
      </c>
      <c r="Y64" s="51"/>
      <c r="Z64" s="51"/>
      <c r="AA64" s="51"/>
      <c r="AB64" s="51"/>
      <c r="AC64" s="54"/>
      <c r="AD64" s="6"/>
      <c r="AE64" s="17"/>
      <c r="AF64" s="17"/>
    </row>
    <row r="65" spans="2:32" ht="14.25" customHeight="1" thickBot="1">
      <c r="B65" s="52">
        <v>1</v>
      </c>
      <c r="C65" s="53"/>
      <c r="D65" s="48" t="s">
        <v>25</v>
      </c>
      <c r="E65" s="48"/>
      <c r="F65" s="48"/>
      <c r="G65" s="48"/>
      <c r="H65" s="48"/>
      <c r="I65" s="55">
        <v>532353.05</v>
      </c>
      <c r="J65" s="55"/>
      <c r="K65" s="55"/>
      <c r="L65" s="55"/>
      <c r="M65" s="55"/>
      <c r="N65" s="55"/>
      <c r="O65" s="55"/>
      <c r="P65" s="55"/>
      <c r="Q65" s="49">
        <v>122326.22</v>
      </c>
      <c r="R65" s="49"/>
      <c r="S65" s="49"/>
      <c r="T65" s="49"/>
      <c r="U65" s="49">
        <f>Z53</f>
        <v>87011.67847999999</v>
      </c>
      <c r="V65" s="49"/>
      <c r="W65" s="49"/>
      <c r="X65" s="49">
        <f>I65+Q65-U65</f>
        <v>567667.59152</v>
      </c>
      <c r="Y65" s="49"/>
      <c r="Z65" s="49"/>
      <c r="AA65" s="49"/>
      <c r="AB65" s="49"/>
      <c r="AC65" s="50"/>
      <c r="AD65" s="6"/>
      <c r="AE65" s="17"/>
      <c r="AF65" s="17"/>
    </row>
    <row r="66" spans="2:32" ht="12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6"/>
      <c r="AE66" s="17"/>
      <c r="AF66" s="17"/>
    </row>
    <row r="67" spans="2:32" ht="12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6"/>
      <c r="AE67" s="17"/>
      <c r="AF67" s="17"/>
    </row>
    <row r="68" spans="2:32" ht="12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6"/>
      <c r="AE68" s="17"/>
      <c r="AF68" s="17"/>
    </row>
    <row r="69" spans="2:32" ht="12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6"/>
      <c r="AE69" s="17"/>
      <c r="AF69" s="17"/>
    </row>
    <row r="70" spans="2:32" ht="12" customHeight="1">
      <c r="B70" s="27" t="s">
        <v>50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6"/>
      <c r="AE70" s="17"/>
      <c r="AF70" s="17"/>
    </row>
    <row r="71" spans="2:32" ht="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7"/>
      <c r="Z71" s="8"/>
      <c r="AA71" s="8"/>
      <c r="AB71" s="8"/>
      <c r="AC71" s="8"/>
      <c r="AD71" s="6"/>
      <c r="AE71" s="17"/>
      <c r="AF71" s="17"/>
    </row>
    <row r="72" spans="2:32" ht="12.75">
      <c r="B72" s="10" t="s">
        <v>2</v>
      </c>
      <c r="C72" s="6"/>
      <c r="D72" s="6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6"/>
      <c r="R72" s="6"/>
      <c r="S72" s="6"/>
      <c r="T72" s="10" t="s">
        <v>3</v>
      </c>
      <c r="U72" s="12"/>
      <c r="V72" s="12"/>
      <c r="W72" s="12"/>
      <c r="X72" s="12"/>
      <c r="Y72" s="12"/>
      <c r="Z72" s="12"/>
      <c r="AA72" s="12"/>
      <c r="AB72" s="12"/>
      <c r="AC72" s="12"/>
      <c r="AD72" s="6"/>
      <c r="AE72" s="17"/>
      <c r="AF72" s="17"/>
    </row>
    <row r="73" spans="2:32" s="1" customFormat="1" ht="13.5" customHeight="1">
      <c r="B73" s="23" t="s">
        <v>53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6"/>
      <c r="S73" s="6"/>
      <c r="T73" s="6" t="s">
        <v>66</v>
      </c>
      <c r="U73" s="12"/>
      <c r="V73" s="12"/>
      <c r="W73" s="12"/>
      <c r="X73" s="12"/>
      <c r="Y73" s="12"/>
      <c r="Z73" s="12"/>
      <c r="AA73" s="12"/>
      <c r="AB73" s="12"/>
      <c r="AC73" s="12"/>
      <c r="AD73" s="6"/>
      <c r="AE73" s="6"/>
      <c r="AF73" s="6"/>
    </row>
    <row r="74" spans="2:32" s="1" customFormat="1" ht="13.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6"/>
      <c r="S74" s="6"/>
      <c r="T74" s="6"/>
      <c r="U74" s="12"/>
      <c r="V74" s="12"/>
      <c r="W74" s="12"/>
      <c r="X74" s="12"/>
      <c r="Y74" s="12"/>
      <c r="Z74" s="12"/>
      <c r="AA74" s="12"/>
      <c r="AB74" s="12"/>
      <c r="AC74" s="12"/>
      <c r="AD74" s="6"/>
      <c r="AE74" s="6"/>
      <c r="AF74" s="6"/>
    </row>
    <row r="75" spans="2:32" s="1" customFormat="1" ht="18.75" customHeight="1">
      <c r="B75" s="14"/>
      <c r="C75" s="14"/>
      <c r="D75" s="14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4"/>
      <c r="R75" s="6"/>
      <c r="S75" s="6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6"/>
      <c r="AE75" s="6"/>
      <c r="AF75" s="6"/>
    </row>
    <row r="76" spans="2:32" s="1" customFormat="1" ht="12.75" customHeight="1">
      <c r="B76" s="20" t="s">
        <v>4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6"/>
      <c r="S76" s="6"/>
      <c r="T76" s="21" t="s">
        <v>67</v>
      </c>
      <c r="U76" s="22"/>
      <c r="V76" s="22"/>
      <c r="W76" s="22"/>
      <c r="X76" s="22"/>
      <c r="Y76" s="22"/>
      <c r="Z76" s="22"/>
      <c r="AA76" s="22"/>
      <c r="AB76" s="22"/>
      <c r="AC76" s="22"/>
      <c r="AD76" s="6"/>
      <c r="AE76" s="6"/>
      <c r="AF76" s="6"/>
    </row>
    <row r="77" spans="2:30" ht="11.25">
      <c r="B77" s="6"/>
      <c r="C77" s="6"/>
      <c r="D77" s="6"/>
      <c r="E77" s="6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6"/>
      <c r="R77" s="6"/>
      <c r="S77" s="6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6"/>
    </row>
  </sheetData>
  <sheetProtection/>
  <mergeCells count="243">
    <mergeCell ref="B52:C52"/>
    <mergeCell ref="D52:Y52"/>
    <mergeCell ref="Z52:AC52"/>
    <mergeCell ref="B51:C51"/>
    <mergeCell ref="D51:P51"/>
    <mergeCell ref="Q51:S51"/>
    <mergeCell ref="T51:U51"/>
    <mergeCell ref="X51:Y51"/>
    <mergeCell ref="Z51:AC51"/>
    <mergeCell ref="B50:C50"/>
    <mergeCell ref="D50:P50"/>
    <mergeCell ref="Q50:S50"/>
    <mergeCell ref="T50:U50"/>
    <mergeCell ref="X50:Y50"/>
    <mergeCell ref="Z50:AC50"/>
    <mergeCell ref="B32:C32"/>
    <mergeCell ref="D32:P32"/>
    <mergeCell ref="Q32:S32"/>
    <mergeCell ref="T32:U32"/>
    <mergeCell ref="X32:Y32"/>
    <mergeCell ref="Z32:AC32"/>
    <mergeCell ref="B31:C31"/>
    <mergeCell ref="D31:P31"/>
    <mergeCell ref="Q31:S31"/>
    <mergeCell ref="T31:U31"/>
    <mergeCell ref="X31:Y31"/>
    <mergeCell ref="Z31:AC31"/>
    <mergeCell ref="B48:C48"/>
    <mergeCell ref="D48:P48"/>
    <mergeCell ref="Q48:S48"/>
    <mergeCell ref="T48:U48"/>
    <mergeCell ref="X48:Y48"/>
    <mergeCell ref="Z48:AC48"/>
    <mergeCell ref="D40:P40"/>
    <mergeCell ref="T33:U33"/>
    <mergeCell ref="B20:C20"/>
    <mergeCell ref="X20:Y20"/>
    <mergeCell ref="Z20:AC20"/>
    <mergeCell ref="T20:U20"/>
    <mergeCell ref="D30:P30"/>
    <mergeCell ref="Q30:S30"/>
    <mergeCell ref="T30:U30"/>
    <mergeCell ref="Q33:S33"/>
    <mergeCell ref="X64:AC64"/>
    <mergeCell ref="B58:AC58"/>
    <mergeCell ref="B56:AC56"/>
    <mergeCell ref="Q64:T64"/>
    <mergeCell ref="U64:W64"/>
    <mergeCell ref="I65:P65"/>
    <mergeCell ref="D44:P44"/>
    <mergeCell ref="I64:P64"/>
    <mergeCell ref="B55:AC55"/>
    <mergeCell ref="D46:P46"/>
    <mergeCell ref="D45:P45"/>
    <mergeCell ref="Q65:T65"/>
    <mergeCell ref="U65:W65"/>
    <mergeCell ref="D64:H64"/>
    <mergeCell ref="B59:AC59"/>
    <mergeCell ref="B39:C39"/>
    <mergeCell ref="B47:C47"/>
    <mergeCell ref="D42:P42"/>
    <mergeCell ref="B53:Y53"/>
    <mergeCell ref="T47:U47"/>
    <mergeCell ref="T49:U49"/>
    <mergeCell ref="B60:AC60"/>
    <mergeCell ref="B64:C64"/>
    <mergeCell ref="B62:AC62"/>
    <mergeCell ref="X47:Y47"/>
    <mergeCell ref="Q35:S35"/>
    <mergeCell ref="T37:U37"/>
    <mergeCell ref="D41:P41"/>
    <mergeCell ref="D38:P38"/>
    <mergeCell ref="Q47:S47"/>
    <mergeCell ref="D43:P43"/>
    <mergeCell ref="D47:P47"/>
    <mergeCell ref="D37:P37"/>
    <mergeCell ref="T40:U40"/>
    <mergeCell ref="Z49:AC49"/>
    <mergeCell ref="Z47:AC47"/>
    <mergeCell ref="Q46:S46"/>
    <mergeCell ref="Z46:AC46"/>
    <mergeCell ref="Q45:S45"/>
    <mergeCell ref="D65:H65"/>
    <mergeCell ref="X65:AC65"/>
    <mergeCell ref="Q20:S20"/>
    <mergeCell ref="X38:Y38"/>
    <mergeCell ref="Q41:S41"/>
    <mergeCell ref="T39:U39"/>
    <mergeCell ref="X39:Y39"/>
    <mergeCell ref="Q39:S39"/>
    <mergeCell ref="Q40:S40"/>
    <mergeCell ref="B3:AC3"/>
    <mergeCell ref="B7:AC7"/>
    <mergeCell ref="B8:AC8"/>
    <mergeCell ref="B9:AC9"/>
    <mergeCell ref="B10:AC10"/>
    <mergeCell ref="Q18:S19"/>
    <mergeCell ref="B14:AC14"/>
    <mergeCell ref="B15:AC15"/>
    <mergeCell ref="B16:AC16"/>
    <mergeCell ref="B18:C19"/>
    <mergeCell ref="T18:U19"/>
    <mergeCell ref="V18:V19"/>
    <mergeCell ref="D18:P19"/>
    <mergeCell ref="Z18:AC19"/>
    <mergeCell ref="X18:Y19"/>
    <mergeCell ref="W18:W19"/>
    <mergeCell ref="Q21:S21"/>
    <mergeCell ref="B38:C38"/>
    <mergeCell ref="D39:P39"/>
    <mergeCell ref="Q38:S38"/>
    <mergeCell ref="D28:P28"/>
    <mergeCell ref="B24:C24"/>
    <mergeCell ref="Q27:S27"/>
    <mergeCell ref="B37:C37"/>
    <mergeCell ref="Q34:S34"/>
    <mergeCell ref="Q37:S37"/>
    <mergeCell ref="Q36:S36"/>
    <mergeCell ref="D34:P34"/>
    <mergeCell ref="D27:P27"/>
    <mergeCell ref="D35:P35"/>
    <mergeCell ref="D29:P29"/>
    <mergeCell ref="D33:P33"/>
    <mergeCell ref="Q28:S28"/>
    <mergeCell ref="B12:AC12"/>
    <mergeCell ref="B13:AC13"/>
    <mergeCell ref="Z42:AC42"/>
    <mergeCell ref="D20:P20"/>
    <mergeCell ref="B40:C40"/>
    <mergeCell ref="Z30:AC30"/>
    <mergeCell ref="B29:C29"/>
    <mergeCell ref="B33:C33"/>
    <mergeCell ref="X33:Y33"/>
    <mergeCell ref="Q42:S42"/>
    <mergeCell ref="B1:AC1"/>
    <mergeCell ref="B2:AC2"/>
    <mergeCell ref="T44:U44"/>
    <mergeCell ref="W5:AC5"/>
    <mergeCell ref="B11:AC11"/>
    <mergeCell ref="X37:Y37"/>
    <mergeCell ref="Q44:S44"/>
    <mergeCell ref="B34:C34"/>
    <mergeCell ref="B41:C41"/>
    <mergeCell ref="X44:Y44"/>
    <mergeCell ref="B76:Q76"/>
    <mergeCell ref="T46:U46"/>
    <mergeCell ref="B44:C44"/>
    <mergeCell ref="T45:U45"/>
    <mergeCell ref="T76:AC76"/>
    <mergeCell ref="B73:Q73"/>
    <mergeCell ref="Z53:AC53"/>
    <mergeCell ref="B70:AC70"/>
    <mergeCell ref="B42:C42"/>
    <mergeCell ref="B43:C43"/>
    <mergeCell ref="Q49:S49"/>
    <mergeCell ref="D49:P49"/>
    <mergeCell ref="B46:C46"/>
    <mergeCell ref="X46:Y46"/>
    <mergeCell ref="X45:Y45"/>
    <mergeCell ref="Q43:S43"/>
    <mergeCell ref="B65:C65"/>
    <mergeCell ref="Q25:S25"/>
    <mergeCell ref="D24:P24"/>
    <mergeCell ref="B30:C30"/>
    <mergeCell ref="B57:AC57"/>
    <mergeCell ref="Z45:AC45"/>
    <mergeCell ref="B49:C49"/>
    <mergeCell ref="B45:C45"/>
    <mergeCell ref="X49:Y49"/>
    <mergeCell ref="Z54:AC54"/>
    <mergeCell ref="B23:C23"/>
    <mergeCell ref="B27:C27"/>
    <mergeCell ref="B25:C25"/>
    <mergeCell ref="Q24:S24"/>
    <mergeCell ref="Z22:AC22"/>
    <mergeCell ref="Z25:AC25"/>
    <mergeCell ref="T22:U22"/>
    <mergeCell ref="T25:U25"/>
    <mergeCell ref="X25:Y25"/>
    <mergeCell ref="T27:U27"/>
    <mergeCell ref="D25:P25"/>
    <mergeCell ref="Q22:S22"/>
    <mergeCell ref="Q23:S23"/>
    <mergeCell ref="X21:Y21"/>
    <mergeCell ref="X24:Y24"/>
    <mergeCell ref="B21:C21"/>
    <mergeCell ref="B22:C22"/>
    <mergeCell ref="D22:P22"/>
    <mergeCell ref="D23:P23"/>
    <mergeCell ref="T23:U23"/>
    <mergeCell ref="T24:U24"/>
    <mergeCell ref="D21:P21"/>
    <mergeCell ref="T21:U21"/>
    <mergeCell ref="X27:Y27"/>
    <mergeCell ref="Z28:AC28"/>
    <mergeCell ref="Z21:AC21"/>
    <mergeCell ref="X22:Y22"/>
    <mergeCell ref="X28:Y28"/>
    <mergeCell ref="Z24:AC24"/>
    <mergeCell ref="X23:Y23"/>
    <mergeCell ref="Z23:AC23"/>
    <mergeCell ref="X40:Y40"/>
    <mergeCell ref="Z44:AC44"/>
    <mergeCell ref="Z41:AC41"/>
    <mergeCell ref="Z43:AC43"/>
    <mergeCell ref="Z40:AC40"/>
    <mergeCell ref="X43:Y43"/>
    <mergeCell ref="Z27:AC27"/>
    <mergeCell ref="X42:Y42"/>
    <mergeCell ref="Z38:AC38"/>
    <mergeCell ref="B28:C28"/>
    <mergeCell ref="Z36:AC36"/>
    <mergeCell ref="T28:U28"/>
    <mergeCell ref="X29:Y29"/>
    <mergeCell ref="T29:U29"/>
    <mergeCell ref="Z29:AC29"/>
    <mergeCell ref="Q29:S29"/>
    <mergeCell ref="B36:C36"/>
    <mergeCell ref="B35:C35"/>
    <mergeCell ref="D36:P36"/>
    <mergeCell ref="T43:U43"/>
    <mergeCell ref="T34:U34"/>
    <mergeCell ref="T36:U36"/>
    <mergeCell ref="T35:U35"/>
    <mergeCell ref="T38:U38"/>
    <mergeCell ref="T41:U41"/>
    <mergeCell ref="T42:U42"/>
    <mergeCell ref="X41:Y41"/>
    <mergeCell ref="X35:Y35"/>
    <mergeCell ref="Z37:AC37"/>
    <mergeCell ref="X30:Y30"/>
    <mergeCell ref="Z39:AC39"/>
    <mergeCell ref="Z33:AC33"/>
    <mergeCell ref="Z34:AC34"/>
    <mergeCell ref="X36:Y36"/>
    <mergeCell ref="Z35:AC35"/>
    <mergeCell ref="X34:Y34"/>
    <mergeCell ref="B26:C26"/>
    <mergeCell ref="D26:P26"/>
    <mergeCell ref="Q26:S26"/>
    <mergeCell ref="T26:U26"/>
    <mergeCell ref="X26:Y26"/>
    <mergeCell ref="Z26:AC26"/>
  </mergeCells>
  <printOptions/>
  <pageMargins left="0.5905511811023623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cp:lastPrinted>2017-02-17T07:34:51Z</cp:lastPrinted>
  <dcterms:created xsi:type="dcterms:W3CDTF">2015-03-10T10:41:22Z</dcterms:created>
  <dcterms:modified xsi:type="dcterms:W3CDTF">2017-02-17T07:34:56Z</dcterms:modified>
  <cp:category/>
  <cp:version/>
  <cp:contentType/>
  <cp:contentStatus/>
  <cp:revision>1</cp:revision>
</cp:coreProperties>
</file>